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aynullina.TP\Desktop\ПЗ неактуальные\"/>
    </mc:Choice>
  </mc:AlternateContent>
  <bookViews>
    <workbookView xWindow="0" yWindow="0" windowWidth="28800" windowHeight="12300" tabRatio="442"/>
  </bookViews>
  <sheets>
    <sheet name="Лист1" sheetId="1" r:id="rId1"/>
  </sheets>
  <definedNames>
    <definedName name="_xlnm._FilterDatabase" localSheetId="0" hidden="1">Лист1!$A$11:$I$84</definedName>
    <definedName name="_xlnm.Print_Titles" localSheetId="0">Лист1!$8:$11</definedName>
    <definedName name="_xlnm.Print_Area" localSheetId="0">Лист1!$A$1:$I$88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0" i="1" l="1"/>
  <c r="E70" i="1" s="1"/>
  <c r="F70" i="1" s="1"/>
  <c r="H21" i="1"/>
  <c r="E21" i="1" s="1"/>
  <c r="H20" i="1" l="1"/>
  <c r="H25" i="1" l="1"/>
  <c r="F25" i="1"/>
  <c r="H29" i="1" l="1"/>
  <c r="F29" i="1"/>
  <c r="F27" i="1"/>
  <c r="H27" i="1"/>
  <c r="F26" i="1"/>
  <c r="H26" i="1"/>
  <c r="F24" i="1"/>
  <c r="H22" i="1"/>
  <c r="F22" i="1"/>
  <c r="F21" i="1"/>
  <c r="E20" i="1"/>
  <c r="H14" i="1"/>
  <c r="E14" i="1" s="1"/>
  <c r="F14" i="1" s="1"/>
  <c r="F13" i="1"/>
  <c r="H12" i="1" l="1"/>
  <c r="E12" i="1" s="1"/>
</calcChain>
</file>

<file path=xl/sharedStrings.xml><?xml version="1.0" encoding="utf-8"?>
<sst xmlns="http://schemas.openxmlformats.org/spreadsheetml/2006/main" count="148" uniqueCount="84">
  <si>
    <t>№ п/п</t>
  </si>
  <si>
    <t>Сроки проведения конкурентных процедур закупки</t>
  </si>
  <si>
    <t>Ответственное лицо, контакты</t>
  </si>
  <si>
    <t xml:space="preserve">Предварительные сроки заключения  договора </t>
  </si>
  <si>
    <t xml:space="preserve">Предварительные сроки  исполнения договора </t>
  </si>
  <si>
    <t>Единицы измерения</t>
  </si>
  <si>
    <t>начало</t>
  </si>
  <si>
    <t>окончание</t>
  </si>
  <si>
    <t>руб. без НДС</t>
  </si>
  <si>
    <t>Предмет закупки (товар, работа, услуга)</t>
  </si>
  <si>
    <t>Организатор закупки: директор по планированию и поставкам запасных частей</t>
  </si>
  <si>
    <t>Ориентировочная сумма закупки на 12 месяцев</t>
  </si>
  <si>
    <t>Программа закупок на 2026 год</t>
  </si>
  <si>
    <t>Шины и диски для л/а</t>
  </si>
  <si>
    <t xml:space="preserve">шт. </t>
  </si>
  <si>
    <t>Закупка грузоподъемных приспособлении, захватов, стропов, крюков</t>
  </si>
  <si>
    <t>Канцелярские товары</t>
  </si>
  <si>
    <t>Питьевая вода</t>
  </si>
  <si>
    <t>баллон</t>
  </si>
  <si>
    <t>Вычислительная и оргтехника, сопустствующий расходный материал</t>
  </si>
  <si>
    <t>Скотч пломба</t>
  </si>
  <si>
    <t>шт</t>
  </si>
  <si>
    <t>Комбинированная гофротара</t>
  </si>
  <si>
    <t>фер29</t>
  </si>
  <si>
    <t>Андреянова Е.П. 
Тел. 7-44-35</t>
  </si>
  <si>
    <t xml:space="preserve">Обеспечение СИЗ </t>
  </si>
  <si>
    <t>шт.</t>
  </si>
  <si>
    <t>Ахметшина Г.А.                                     (8552) 55-07-40</t>
  </si>
  <si>
    <t>Миннахметов И.М.
8(8552) 37-37-87 (доп.69194)</t>
  </si>
  <si>
    <t>Халимова А.В. 
(8552) 33-88-37</t>
  </si>
  <si>
    <t>Трущенко О.О. 
8(8552) 37-37-87 (доп. 69185)</t>
  </si>
  <si>
    <t>Аренда спецтехники</t>
  </si>
  <si>
    <t>Ремонт напольной техники</t>
  </si>
  <si>
    <t>Предрейсовый медосмотр</t>
  </si>
  <si>
    <t>Мойка легковых автомобилей</t>
  </si>
  <si>
    <t>Ремонт полиуретанового контактного слоя колеса напольного транспорта</t>
  </si>
  <si>
    <t xml:space="preserve">Полное техническое освидетельствование стеллажей </t>
  </si>
  <si>
    <t>услуга</t>
  </si>
  <si>
    <t>Комплексная уборка</t>
  </si>
  <si>
    <t>работа</t>
  </si>
  <si>
    <t>услуга + работа</t>
  </si>
  <si>
    <t>Техническое обслуживание и ремонт легковых автомобилей</t>
  </si>
  <si>
    <t>Техническое обслуживание и ремонт грузовых автомобилей</t>
  </si>
  <si>
    <t>Хисьмятова Ю.В. 
(8552) 33-91-51</t>
  </si>
  <si>
    <t>Замарацких М.А.
(8552) 33-91-55</t>
  </si>
  <si>
    <t>Гайнуллина Т.П. 
(8552) 33-95-92</t>
  </si>
  <si>
    <t>Веретенникова А.Р. 
(8552) 55-05-83</t>
  </si>
  <si>
    <t>Андреянова Е.П. 
(8552) 37-44-35</t>
  </si>
  <si>
    <t xml:space="preserve">Закупка специального инструмента для ремонта узлов и агрегатов автомобилей КАМАЗ </t>
  </si>
  <si>
    <t>Закупка специального инструмента для технического обслуживания и ремонта двигателей Р6</t>
  </si>
  <si>
    <t>Шарафутдинова Н.Н.           (8552) 37-37-59</t>
  </si>
  <si>
    <t>Закупка моделей - игрушек KAMAZ</t>
  </si>
  <si>
    <t>Шалаумова Э.Е. (8552) 37-37-78</t>
  </si>
  <si>
    <t>Закупка деревянных моделей KAMAZ</t>
  </si>
  <si>
    <t>Монтаж ситемы пожарной сигнализации в кабинетах 504 корпуса</t>
  </si>
  <si>
    <t>Мухаметгалиева А.Ф.
(8552) 33-91-51</t>
  </si>
  <si>
    <t>Елесин А.В.
(8552) 33-87-69</t>
  </si>
  <si>
    <t>Шаехова Н.В.
(8552) 37-37-22</t>
  </si>
  <si>
    <t xml:space="preserve">Закупка запасных частей импортного производства к автомобильной технике </t>
  </si>
  <si>
    <t>Закупка запасных частей для коммунальных дорожных машин на базе шасси КАМАЗ с надстройкой ООО «Меркатор»</t>
  </si>
  <si>
    <t>Гумерова Г.Г. (8552) 55-16-88</t>
  </si>
  <si>
    <t xml:space="preserve">Капитальный ремонт трансманипулятора ТС16АМС5 рег.№3300 </t>
  </si>
  <si>
    <t>Подключение противопожарных штор и ворот согласно противопожарных отсеков 504 корпуса</t>
  </si>
  <si>
    <t>Поставка печатной продукции (рекламных материалов) по автотехнике производства ПАО «КАМАЗ»</t>
  </si>
  <si>
    <t>Мусагитова А.Н.
(8552) 55-19-38</t>
  </si>
  <si>
    <t xml:space="preserve">Поставка паллетных бортов </t>
  </si>
  <si>
    <t>Хисьмятова Ю.В. 
(8552) 55-12-47</t>
  </si>
  <si>
    <t xml:space="preserve">Устройство вывода сигналов АПС серверной в диспетчерскую ППА, подключение приточно‑вытяжной вентиляции во встроенных помещениях к противопожарной системе </t>
  </si>
  <si>
    <t xml:space="preserve">Поставка фирменных коробок  </t>
  </si>
  <si>
    <t>Трущенко О.О. 
8(8552) 37-37-87
(доп. 69185)</t>
  </si>
  <si>
    <t>Техническое обслуживание и ремонт газопотребляющего оборудования</t>
  </si>
  <si>
    <t xml:space="preserve">Ремонт участка трубопровода отопления </t>
  </si>
  <si>
    <t>Капитальный ремонт КТЦ-125</t>
  </si>
  <si>
    <t>Воздушно-пузырьковая продукция</t>
  </si>
  <si>
    <t>Андреянова Е.П.
(8552) 37-44-35</t>
  </si>
  <si>
    <t>Ингибированная продукция</t>
  </si>
  <si>
    <t>Полиэтиленовая продукция</t>
  </si>
  <si>
    <t>Ремонт грузоподъемных механизмов</t>
  </si>
  <si>
    <t>Капитальный ремонт крановых путей мостового крана</t>
  </si>
  <si>
    <t>Упаковочная продукция</t>
  </si>
  <si>
    <t>Деревянная тара и деревянные изделия</t>
  </si>
  <si>
    <t>Замарацких М.А.
(8552) 33-91-51</t>
  </si>
  <si>
    <t>Шинопровод и комплектующие</t>
  </si>
  <si>
    <t>Дата составления: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</si>
</sst>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6"/>
      <name val="Times"/>
      <family val="1"/>
    </font>
    <font>
      <sz val="16"/>
      <color rgb="FF000000"/>
      <name val="Times New Roman"/>
      <family val="1"/>
      <charset val="204"/>
    </font>
    <font>
      <sz val="16"/>
      <name val="Times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" fontId="10" fillId="0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7" fontId="1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17" fontId="15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" fontId="10" fillId="0" borderId="1" xfId="0" applyNumberFormat="1" applyFont="1" applyFill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3" fontId="14" fillId="0" borderId="5" xfId="0" applyNumberFormat="1" applyFont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center" vertical="center" wrapText="1"/>
    </xf>
    <xf numFmtId="17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88"/>
  <sheetViews>
    <sheetView tabSelected="1" view="pageBreakPreview" zoomScale="70" zoomScaleNormal="70" zoomScaleSheetLayoutView="70" workbookViewId="0">
      <pane ySplit="11" topLeftCell="A45" activePane="bottomLeft" state="frozen"/>
      <selection pane="bottomLeft" activeCell="I104" sqref="I104"/>
    </sheetView>
  </sheetViews>
  <sheetFormatPr defaultColWidth="9.140625" defaultRowHeight="11.25" x14ac:dyDescent="0.25"/>
  <cols>
    <col min="1" max="1" width="6.85546875" style="1" customWidth="1"/>
    <col min="2" max="2" width="63.7109375" style="1" customWidth="1"/>
    <col min="3" max="3" width="14.42578125" style="1" customWidth="1"/>
    <col min="4" max="4" width="25.5703125" style="12" customWidth="1"/>
    <col min="5" max="5" width="24.7109375" style="1" customWidth="1"/>
    <col min="6" max="6" width="24.5703125" style="1" customWidth="1"/>
    <col min="7" max="7" width="15" style="1" customWidth="1"/>
    <col min="8" max="8" width="14.5703125" style="1" customWidth="1"/>
    <col min="9" max="9" width="33.5703125" style="1" customWidth="1"/>
    <col min="10" max="16384" width="9.140625" style="1"/>
  </cols>
  <sheetData>
    <row r="1" spans="1:9" ht="23.25" x14ac:dyDescent="0.25">
      <c r="A1" s="7"/>
      <c r="B1" s="7"/>
      <c r="C1" s="7"/>
      <c r="D1" s="9"/>
      <c r="E1" s="7"/>
      <c r="F1" s="7"/>
      <c r="G1" s="7"/>
      <c r="H1" s="7"/>
      <c r="I1" s="7"/>
    </row>
    <row r="2" spans="1:9" s="2" customFormat="1" ht="24.75" customHeight="1" x14ac:dyDescent="0.25">
      <c r="A2" s="65" t="s">
        <v>12</v>
      </c>
      <c r="B2" s="65"/>
      <c r="C2" s="65"/>
      <c r="D2" s="65"/>
      <c r="E2" s="65"/>
      <c r="F2" s="65"/>
      <c r="G2" s="65"/>
      <c r="H2" s="65"/>
      <c r="I2" s="65"/>
    </row>
    <row r="3" spans="1:9" s="2" customFormat="1" ht="23.25" x14ac:dyDescent="0.25">
      <c r="A3" s="14"/>
      <c r="B3" s="14"/>
      <c r="C3" s="6"/>
      <c r="D3" s="10"/>
      <c r="E3" s="22"/>
      <c r="F3" s="22"/>
      <c r="G3" s="22"/>
      <c r="H3" s="22"/>
      <c r="I3" s="14"/>
    </row>
    <row r="4" spans="1:9" s="3" customFormat="1" ht="22.5" x14ac:dyDescent="0.25">
      <c r="A4" s="64" t="s">
        <v>10</v>
      </c>
      <c r="B4" s="64"/>
      <c r="C4" s="64"/>
      <c r="D4" s="64"/>
      <c r="E4" s="64"/>
      <c r="F4" s="64"/>
      <c r="G4" s="64"/>
      <c r="H4" s="64"/>
      <c r="I4" s="64"/>
    </row>
    <row r="5" spans="1:9" s="3" customFormat="1" ht="22.5" x14ac:dyDescent="0.25">
      <c r="A5" s="14"/>
      <c r="B5" s="14"/>
      <c r="C5" s="14"/>
      <c r="D5" s="10"/>
      <c r="E5" s="22"/>
      <c r="F5" s="22"/>
      <c r="G5" s="22"/>
      <c r="H5" s="22"/>
      <c r="I5" s="14"/>
    </row>
    <row r="6" spans="1:9" s="3" customFormat="1" ht="22.5" x14ac:dyDescent="0.25">
      <c r="A6" s="64" t="s">
        <v>83</v>
      </c>
      <c r="B6" s="64"/>
      <c r="C6" s="64"/>
      <c r="D6" s="64"/>
      <c r="E6" s="64"/>
      <c r="F6" s="64"/>
      <c r="G6" s="64"/>
      <c r="H6" s="64"/>
      <c r="I6" s="64"/>
    </row>
    <row r="7" spans="1:9" s="4" customFormat="1" ht="18.75" x14ac:dyDescent="0.25">
      <c r="D7" s="11"/>
      <c r="H7" s="66" t="s">
        <v>8</v>
      </c>
      <c r="I7" s="66"/>
    </row>
    <row r="8" spans="1:9" s="5" customFormat="1" ht="39" customHeight="1" x14ac:dyDescent="0.25">
      <c r="A8" s="63" t="s">
        <v>0</v>
      </c>
      <c r="B8" s="63" t="s">
        <v>9</v>
      </c>
      <c r="C8" s="63" t="s">
        <v>5</v>
      </c>
      <c r="D8" s="67" t="s">
        <v>11</v>
      </c>
      <c r="E8" s="63" t="s">
        <v>3</v>
      </c>
      <c r="F8" s="63" t="s">
        <v>4</v>
      </c>
      <c r="G8" s="63" t="s">
        <v>1</v>
      </c>
      <c r="H8" s="63"/>
      <c r="I8" s="63" t="s">
        <v>2</v>
      </c>
    </row>
    <row r="9" spans="1:9" s="5" customFormat="1" ht="43.5" customHeight="1" x14ac:dyDescent="0.25">
      <c r="A9" s="63"/>
      <c r="B9" s="63"/>
      <c r="C9" s="63"/>
      <c r="D9" s="67"/>
      <c r="E9" s="63"/>
      <c r="F9" s="63"/>
      <c r="G9" s="63"/>
      <c r="H9" s="63"/>
      <c r="I9" s="63"/>
    </row>
    <row r="10" spans="1:9" s="5" customFormat="1" ht="31.7" customHeight="1" x14ac:dyDescent="0.25">
      <c r="A10" s="63"/>
      <c r="B10" s="63"/>
      <c r="C10" s="63"/>
      <c r="D10" s="67"/>
      <c r="E10" s="63"/>
      <c r="F10" s="63"/>
      <c r="G10" s="21" t="s">
        <v>6</v>
      </c>
      <c r="H10" s="21" t="s">
        <v>7</v>
      </c>
      <c r="I10" s="63"/>
    </row>
    <row r="11" spans="1:9" s="5" customFormat="1" ht="18.75" x14ac:dyDescent="0.25">
      <c r="A11" s="15">
        <v>1</v>
      </c>
      <c r="B11" s="15">
        <v>2</v>
      </c>
      <c r="C11" s="15">
        <v>3</v>
      </c>
      <c r="D11" s="16">
        <v>8</v>
      </c>
      <c r="E11" s="15">
        <v>9</v>
      </c>
      <c r="F11" s="15">
        <v>10</v>
      </c>
      <c r="G11" s="15">
        <v>11</v>
      </c>
      <c r="H11" s="15">
        <v>12</v>
      </c>
      <c r="I11" s="15">
        <v>13</v>
      </c>
    </row>
    <row r="12" spans="1:9" s="8" customFormat="1" ht="40.5" x14ac:dyDescent="0.25">
      <c r="A12" s="25">
        <v>1</v>
      </c>
      <c r="B12" s="25" t="s">
        <v>36</v>
      </c>
      <c r="C12" s="25" t="s">
        <v>37</v>
      </c>
      <c r="D12" s="27">
        <v>1700000</v>
      </c>
      <c r="E12" s="26">
        <f>H12</f>
        <v>46264</v>
      </c>
      <c r="F12" s="26">
        <v>46387</v>
      </c>
      <c r="G12" s="26">
        <v>46174</v>
      </c>
      <c r="H12" s="26">
        <f>G12+90</f>
        <v>46264</v>
      </c>
      <c r="I12" s="25" t="s">
        <v>43</v>
      </c>
    </row>
    <row r="13" spans="1:9" s="8" customFormat="1" ht="40.5" x14ac:dyDescent="0.25">
      <c r="A13" s="25">
        <v>2</v>
      </c>
      <c r="B13" s="25" t="s">
        <v>35</v>
      </c>
      <c r="C13" s="25" t="s">
        <v>26</v>
      </c>
      <c r="D13" s="18">
        <v>300000</v>
      </c>
      <c r="E13" s="26">
        <v>46111</v>
      </c>
      <c r="F13" s="26">
        <f>E13+365</f>
        <v>46476</v>
      </c>
      <c r="G13" s="26">
        <v>46023</v>
      </c>
      <c r="H13" s="26">
        <v>46111</v>
      </c>
      <c r="I13" s="25" t="s">
        <v>55</v>
      </c>
    </row>
    <row r="14" spans="1:9" s="8" customFormat="1" ht="18.75" x14ac:dyDescent="0.25">
      <c r="A14" s="56">
        <v>5</v>
      </c>
      <c r="B14" s="56" t="s">
        <v>31</v>
      </c>
      <c r="C14" s="56" t="s">
        <v>37</v>
      </c>
      <c r="D14" s="62">
        <v>3600000</v>
      </c>
      <c r="E14" s="60">
        <f>H14</f>
        <v>46144</v>
      </c>
      <c r="F14" s="60">
        <f>E14+365</f>
        <v>46509</v>
      </c>
      <c r="G14" s="60">
        <v>46054</v>
      </c>
      <c r="H14" s="60">
        <f>G14+90</f>
        <v>46144</v>
      </c>
      <c r="I14" s="56" t="s">
        <v>45</v>
      </c>
    </row>
    <row r="15" spans="1:9" s="8" customFormat="1" ht="18.75" x14ac:dyDescent="0.25">
      <c r="A15" s="56"/>
      <c r="B15" s="56"/>
      <c r="C15" s="56"/>
      <c r="D15" s="62"/>
      <c r="E15" s="60"/>
      <c r="F15" s="60"/>
      <c r="G15" s="60"/>
      <c r="H15" s="60"/>
      <c r="I15" s="56"/>
    </row>
    <row r="16" spans="1:9" s="8" customFormat="1" ht="18.75" x14ac:dyDescent="0.25">
      <c r="A16" s="56"/>
      <c r="B16" s="56"/>
      <c r="C16" s="56"/>
      <c r="D16" s="62"/>
      <c r="E16" s="60"/>
      <c r="F16" s="60"/>
      <c r="G16" s="60"/>
      <c r="H16" s="60"/>
      <c r="I16" s="56"/>
    </row>
    <row r="17" spans="1:9" s="8" customFormat="1" ht="18.75" x14ac:dyDescent="0.25">
      <c r="A17" s="56"/>
      <c r="B17" s="56"/>
      <c r="C17" s="56"/>
      <c r="D17" s="62"/>
      <c r="E17" s="60"/>
      <c r="F17" s="60"/>
      <c r="G17" s="60"/>
      <c r="H17" s="60"/>
      <c r="I17" s="56"/>
    </row>
    <row r="18" spans="1:9" s="8" customFormat="1" ht="18.75" x14ac:dyDescent="0.25">
      <c r="A18" s="56"/>
      <c r="B18" s="56"/>
      <c r="C18" s="56"/>
      <c r="D18" s="62"/>
      <c r="E18" s="60"/>
      <c r="F18" s="60"/>
      <c r="G18" s="60"/>
      <c r="H18" s="60"/>
      <c r="I18" s="56"/>
    </row>
    <row r="19" spans="1:9" s="8" customFormat="1" ht="18.75" x14ac:dyDescent="0.25">
      <c r="A19" s="56"/>
      <c r="B19" s="56"/>
      <c r="C19" s="56"/>
      <c r="D19" s="62"/>
      <c r="E19" s="60"/>
      <c r="F19" s="60"/>
      <c r="G19" s="60"/>
      <c r="H19" s="60"/>
      <c r="I19" s="56"/>
    </row>
    <row r="20" spans="1:9" s="8" customFormat="1" ht="60.75" x14ac:dyDescent="0.25">
      <c r="A20" s="25">
        <v>7</v>
      </c>
      <c r="B20" s="25" t="s">
        <v>70</v>
      </c>
      <c r="C20" s="25" t="s">
        <v>40</v>
      </c>
      <c r="D20" s="27">
        <v>2000000</v>
      </c>
      <c r="E20" s="26">
        <f>H20</f>
        <v>46235</v>
      </c>
      <c r="F20" s="26">
        <v>46539</v>
      </c>
      <c r="G20" s="26">
        <v>46143</v>
      </c>
      <c r="H20" s="26">
        <f>G20+92</f>
        <v>46235</v>
      </c>
      <c r="I20" s="25" t="s">
        <v>69</v>
      </c>
    </row>
    <row r="21" spans="1:9" s="5" customFormat="1" ht="60.75" x14ac:dyDescent="0.25">
      <c r="A21" s="25">
        <v>8</v>
      </c>
      <c r="B21" s="25" t="s">
        <v>77</v>
      </c>
      <c r="C21" s="25" t="s">
        <v>26</v>
      </c>
      <c r="D21" s="27">
        <v>1000000</v>
      </c>
      <c r="E21" s="26">
        <f>H21</f>
        <v>46264</v>
      </c>
      <c r="F21" s="26">
        <f>E21+365</f>
        <v>46629</v>
      </c>
      <c r="G21" s="26">
        <v>46174</v>
      </c>
      <c r="H21" s="26">
        <f>G21+90</f>
        <v>46264</v>
      </c>
      <c r="I21" s="42" t="s">
        <v>69</v>
      </c>
    </row>
    <row r="22" spans="1:9" s="5" customFormat="1" ht="30" customHeight="1" x14ac:dyDescent="0.25">
      <c r="A22" s="56">
        <v>9</v>
      </c>
      <c r="B22" s="56" t="s">
        <v>32</v>
      </c>
      <c r="C22" s="56" t="s">
        <v>26</v>
      </c>
      <c r="D22" s="62">
        <v>4000000</v>
      </c>
      <c r="E22" s="60">
        <v>46223</v>
      </c>
      <c r="F22" s="60">
        <f>E22+365</f>
        <v>46588</v>
      </c>
      <c r="G22" s="60">
        <v>46143</v>
      </c>
      <c r="H22" s="60">
        <f>G22+90</f>
        <v>46233</v>
      </c>
      <c r="I22" s="56" t="s">
        <v>69</v>
      </c>
    </row>
    <row r="23" spans="1:9" s="5" customFormat="1" ht="30.75" customHeight="1" x14ac:dyDescent="0.25">
      <c r="A23" s="56"/>
      <c r="B23" s="56"/>
      <c r="C23" s="56"/>
      <c r="D23" s="62"/>
      <c r="E23" s="60"/>
      <c r="F23" s="60"/>
      <c r="G23" s="60"/>
      <c r="H23" s="60"/>
      <c r="I23" s="56"/>
    </row>
    <row r="24" spans="1:9" s="5" customFormat="1" ht="40.5" x14ac:dyDescent="0.25">
      <c r="A24" s="25">
        <v>10</v>
      </c>
      <c r="B24" s="25" t="s">
        <v>38</v>
      </c>
      <c r="C24" s="25" t="s">
        <v>37</v>
      </c>
      <c r="D24" s="27">
        <v>9000000</v>
      </c>
      <c r="E24" s="26">
        <v>46235</v>
      </c>
      <c r="F24" s="26">
        <f>E24+365</f>
        <v>46600</v>
      </c>
      <c r="G24" s="26">
        <v>46174</v>
      </c>
      <c r="H24" s="26">
        <v>46235</v>
      </c>
      <c r="I24" s="25" t="s">
        <v>55</v>
      </c>
    </row>
    <row r="25" spans="1:9" s="5" customFormat="1" ht="40.5" x14ac:dyDescent="0.25">
      <c r="A25" s="25">
        <v>12</v>
      </c>
      <c r="B25" s="25" t="s">
        <v>33</v>
      </c>
      <c r="C25" s="25" t="s">
        <v>37</v>
      </c>
      <c r="D25" s="27">
        <v>400000</v>
      </c>
      <c r="E25" s="26">
        <v>46235</v>
      </c>
      <c r="F25" s="26">
        <f>E25+365</f>
        <v>46600</v>
      </c>
      <c r="G25" s="26">
        <v>46174</v>
      </c>
      <c r="H25" s="26">
        <f t="shared" ref="H25" si="0">G25+90</f>
        <v>46264</v>
      </c>
      <c r="I25" s="23" t="s">
        <v>45</v>
      </c>
    </row>
    <row r="26" spans="1:9" s="8" customFormat="1" ht="40.5" x14ac:dyDescent="0.25">
      <c r="A26" s="25">
        <v>13</v>
      </c>
      <c r="B26" s="25" t="s">
        <v>34</v>
      </c>
      <c r="C26" s="25" t="s">
        <v>37</v>
      </c>
      <c r="D26" s="27">
        <v>400000</v>
      </c>
      <c r="E26" s="26">
        <v>46235</v>
      </c>
      <c r="F26" s="26">
        <f>E26+365</f>
        <v>46600</v>
      </c>
      <c r="G26" s="26">
        <v>46143</v>
      </c>
      <c r="H26" s="26">
        <f>G26+90</f>
        <v>46233</v>
      </c>
      <c r="I26" s="25" t="s">
        <v>55</v>
      </c>
    </row>
    <row r="27" spans="1:9" s="8" customFormat="1" ht="18.75" x14ac:dyDescent="0.25">
      <c r="A27" s="56">
        <v>14</v>
      </c>
      <c r="B27" s="61" t="s">
        <v>42</v>
      </c>
      <c r="C27" s="56" t="s">
        <v>37</v>
      </c>
      <c r="D27" s="62">
        <v>5000000</v>
      </c>
      <c r="E27" s="60">
        <v>46357</v>
      </c>
      <c r="F27" s="60">
        <f>E27+365</f>
        <v>46722</v>
      </c>
      <c r="G27" s="60">
        <v>46266</v>
      </c>
      <c r="H27" s="60">
        <f>G27+90</f>
        <v>46356</v>
      </c>
      <c r="I27" s="56" t="s">
        <v>56</v>
      </c>
    </row>
    <row r="28" spans="1:9" s="8" customFormat="1" ht="18.75" x14ac:dyDescent="0.25">
      <c r="A28" s="56"/>
      <c r="B28" s="61"/>
      <c r="C28" s="56"/>
      <c r="D28" s="62"/>
      <c r="E28" s="60"/>
      <c r="F28" s="60"/>
      <c r="G28" s="60"/>
      <c r="H28" s="60"/>
      <c r="I28" s="56"/>
    </row>
    <row r="29" spans="1:9" s="8" customFormat="1" ht="18.75" x14ac:dyDescent="0.25">
      <c r="A29" s="56">
        <v>15</v>
      </c>
      <c r="B29" s="56" t="s">
        <v>41</v>
      </c>
      <c r="C29" s="56" t="s">
        <v>37</v>
      </c>
      <c r="D29" s="62">
        <v>3000000</v>
      </c>
      <c r="E29" s="60">
        <v>46357</v>
      </c>
      <c r="F29" s="60">
        <f t="shared" ref="F29" si="1">E29+365</f>
        <v>46722</v>
      </c>
      <c r="G29" s="60">
        <v>46266</v>
      </c>
      <c r="H29" s="60">
        <f t="shared" ref="H29" si="2">G29+90</f>
        <v>46356</v>
      </c>
      <c r="I29" s="56" t="s">
        <v>45</v>
      </c>
    </row>
    <row r="30" spans="1:9" s="5" customFormat="1" ht="18.75" x14ac:dyDescent="0.25">
      <c r="A30" s="56"/>
      <c r="B30" s="56"/>
      <c r="C30" s="56"/>
      <c r="D30" s="62"/>
      <c r="E30" s="60"/>
      <c r="F30" s="60"/>
      <c r="G30" s="60"/>
      <c r="H30" s="60"/>
      <c r="I30" s="56"/>
    </row>
    <row r="31" spans="1:9" s="5" customFormat="1" ht="18.75" x14ac:dyDescent="0.25">
      <c r="A31" s="56"/>
      <c r="B31" s="56"/>
      <c r="C31" s="56"/>
      <c r="D31" s="62"/>
      <c r="E31" s="60"/>
      <c r="F31" s="60"/>
      <c r="G31" s="60"/>
      <c r="H31" s="60"/>
      <c r="I31" s="56"/>
    </row>
    <row r="32" spans="1:9" s="5" customFormat="1" ht="18.75" x14ac:dyDescent="0.25">
      <c r="A32" s="56"/>
      <c r="B32" s="56"/>
      <c r="C32" s="56"/>
      <c r="D32" s="62"/>
      <c r="E32" s="60"/>
      <c r="F32" s="60"/>
      <c r="G32" s="60"/>
      <c r="H32" s="60"/>
      <c r="I32" s="56"/>
    </row>
    <row r="33" spans="1:10" s="5" customFormat="1" ht="40.5" x14ac:dyDescent="0.25">
      <c r="A33" s="25">
        <v>16</v>
      </c>
      <c r="B33" s="25" t="s">
        <v>20</v>
      </c>
      <c r="C33" s="25" t="s">
        <v>21</v>
      </c>
      <c r="D33" s="27">
        <v>1300000</v>
      </c>
      <c r="E33" s="26">
        <v>46082</v>
      </c>
      <c r="F33" s="26">
        <v>47150</v>
      </c>
      <c r="G33" s="26">
        <v>46023</v>
      </c>
      <c r="H33" s="26">
        <v>46082</v>
      </c>
      <c r="I33" s="25" t="s">
        <v>46</v>
      </c>
    </row>
    <row r="34" spans="1:10" s="8" customFormat="1" ht="18.75" x14ac:dyDescent="0.25">
      <c r="A34" s="56">
        <v>20</v>
      </c>
      <c r="B34" s="56" t="s">
        <v>22</v>
      </c>
      <c r="C34" s="56" t="s">
        <v>21</v>
      </c>
      <c r="D34" s="62">
        <v>52000000</v>
      </c>
      <c r="E34" s="60">
        <v>46082</v>
      </c>
      <c r="F34" s="60" t="s">
        <v>23</v>
      </c>
      <c r="G34" s="60">
        <v>46023</v>
      </c>
      <c r="H34" s="60">
        <v>46082</v>
      </c>
      <c r="I34" s="60" t="s">
        <v>47</v>
      </c>
    </row>
    <row r="35" spans="1:10" s="5" customFormat="1" ht="18.75" x14ac:dyDescent="0.25">
      <c r="A35" s="56"/>
      <c r="B35" s="56"/>
      <c r="C35" s="56"/>
      <c r="D35" s="62"/>
      <c r="E35" s="60"/>
      <c r="F35" s="60" t="s">
        <v>23</v>
      </c>
      <c r="G35" s="60">
        <v>46023</v>
      </c>
      <c r="H35" s="60">
        <v>46082</v>
      </c>
      <c r="I35" s="60" t="s">
        <v>24</v>
      </c>
    </row>
    <row r="36" spans="1:10" s="8" customFormat="1" ht="18.75" x14ac:dyDescent="0.25">
      <c r="A36" s="56"/>
      <c r="B36" s="56"/>
      <c r="C36" s="56"/>
      <c r="D36" s="62"/>
      <c r="E36" s="60"/>
      <c r="F36" s="60" t="s">
        <v>23</v>
      </c>
      <c r="G36" s="60">
        <v>46023</v>
      </c>
      <c r="H36" s="60">
        <v>46082</v>
      </c>
      <c r="I36" s="60" t="s">
        <v>24</v>
      </c>
    </row>
    <row r="37" spans="1:10" s="8" customFormat="1" ht="18.75" x14ac:dyDescent="0.25">
      <c r="A37" s="56">
        <v>21</v>
      </c>
      <c r="B37" s="56" t="s">
        <v>25</v>
      </c>
      <c r="C37" s="56" t="s">
        <v>26</v>
      </c>
      <c r="D37" s="62">
        <v>1700000</v>
      </c>
      <c r="E37" s="60">
        <v>46174</v>
      </c>
      <c r="F37" s="60">
        <v>47270</v>
      </c>
      <c r="G37" s="60">
        <v>46113</v>
      </c>
      <c r="H37" s="60">
        <v>46174</v>
      </c>
      <c r="I37" s="56" t="s">
        <v>27</v>
      </c>
    </row>
    <row r="38" spans="1:10" s="8" customFormat="1" ht="18.75" x14ac:dyDescent="0.25">
      <c r="A38" s="56"/>
      <c r="B38" s="56"/>
      <c r="C38" s="56"/>
      <c r="D38" s="62"/>
      <c r="E38" s="60"/>
      <c r="F38" s="60"/>
      <c r="G38" s="60"/>
      <c r="H38" s="60"/>
      <c r="I38" s="56"/>
    </row>
    <row r="39" spans="1:10" s="8" customFormat="1" ht="18.75" x14ac:dyDescent="0.25">
      <c r="A39" s="56"/>
      <c r="B39" s="56"/>
      <c r="C39" s="56"/>
      <c r="D39" s="62"/>
      <c r="E39" s="60"/>
      <c r="F39" s="60"/>
      <c r="G39" s="60"/>
      <c r="H39" s="60"/>
      <c r="I39" s="56"/>
    </row>
    <row r="40" spans="1:10" s="8" customFormat="1" ht="18.75" x14ac:dyDescent="0.25">
      <c r="A40" s="56"/>
      <c r="B40" s="56"/>
      <c r="C40" s="56"/>
      <c r="D40" s="62"/>
      <c r="E40" s="60"/>
      <c r="F40" s="60"/>
      <c r="G40" s="60"/>
      <c r="H40" s="60"/>
      <c r="I40" s="56"/>
    </row>
    <row r="41" spans="1:10" s="8" customFormat="1" ht="18.75" x14ac:dyDescent="0.25">
      <c r="A41" s="56"/>
      <c r="B41" s="56"/>
      <c r="C41" s="56"/>
      <c r="D41" s="62"/>
      <c r="E41" s="60"/>
      <c r="F41" s="60"/>
      <c r="G41" s="60"/>
      <c r="H41" s="60"/>
      <c r="I41" s="56"/>
    </row>
    <row r="42" spans="1:10" s="8" customFormat="1" ht="18.75" x14ac:dyDescent="0.25">
      <c r="A42" s="56"/>
      <c r="B42" s="56"/>
      <c r="C42" s="56"/>
      <c r="D42" s="62"/>
      <c r="E42" s="60"/>
      <c r="F42" s="60"/>
      <c r="G42" s="60"/>
      <c r="H42" s="60"/>
      <c r="I42" s="56"/>
    </row>
    <row r="43" spans="1:10" s="5" customFormat="1" ht="18.75" x14ac:dyDescent="0.25">
      <c r="A43" s="56">
        <v>22</v>
      </c>
      <c r="B43" s="56" t="s">
        <v>15</v>
      </c>
      <c r="C43" s="56" t="s">
        <v>14</v>
      </c>
      <c r="D43" s="62">
        <v>450000</v>
      </c>
      <c r="E43" s="60">
        <v>46143</v>
      </c>
      <c r="F43" s="60">
        <v>47270</v>
      </c>
      <c r="G43" s="60">
        <v>46082</v>
      </c>
      <c r="H43" s="60">
        <v>46113</v>
      </c>
      <c r="I43" s="56" t="s">
        <v>28</v>
      </c>
    </row>
    <row r="44" spans="1:10" s="5" customFormat="1" ht="18.75" x14ac:dyDescent="0.25">
      <c r="A44" s="56"/>
      <c r="B44" s="56"/>
      <c r="C44" s="56"/>
      <c r="D44" s="62"/>
      <c r="E44" s="60"/>
      <c r="F44" s="60"/>
      <c r="G44" s="60"/>
      <c r="H44" s="60"/>
      <c r="I44" s="56"/>
      <c r="J44" s="17"/>
    </row>
    <row r="45" spans="1:10" s="5" customFormat="1" ht="18.75" x14ac:dyDescent="0.25">
      <c r="A45" s="56">
        <v>23</v>
      </c>
      <c r="B45" s="56" t="s">
        <v>13</v>
      </c>
      <c r="C45" s="56" t="s">
        <v>14</v>
      </c>
      <c r="D45" s="62">
        <v>500000</v>
      </c>
      <c r="E45" s="60">
        <v>46204</v>
      </c>
      <c r="F45" s="60">
        <v>47331</v>
      </c>
      <c r="G45" s="60">
        <v>46174</v>
      </c>
      <c r="H45" s="60">
        <v>46204</v>
      </c>
      <c r="I45" s="56" t="s">
        <v>28</v>
      </c>
      <c r="J45" s="68"/>
    </row>
    <row r="46" spans="1:10" s="8" customFormat="1" ht="18.75" x14ac:dyDescent="0.25">
      <c r="A46" s="56"/>
      <c r="B46" s="56"/>
      <c r="C46" s="56"/>
      <c r="D46" s="62"/>
      <c r="E46" s="60"/>
      <c r="F46" s="60"/>
      <c r="G46" s="60"/>
      <c r="H46" s="60"/>
      <c r="I46" s="56"/>
      <c r="J46" s="68"/>
    </row>
    <row r="47" spans="1:10" s="8" customFormat="1" ht="18.75" x14ac:dyDescent="0.25">
      <c r="A47" s="56"/>
      <c r="B47" s="56"/>
      <c r="C47" s="56"/>
      <c r="D47" s="62"/>
      <c r="E47" s="60"/>
      <c r="F47" s="60"/>
      <c r="G47" s="60"/>
      <c r="H47" s="60"/>
      <c r="I47" s="56"/>
      <c r="J47" s="68"/>
    </row>
    <row r="48" spans="1:10" s="8" customFormat="1" ht="20.25" x14ac:dyDescent="0.25">
      <c r="A48" s="56">
        <v>24</v>
      </c>
      <c r="B48" s="56" t="s">
        <v>16</v>
      </c>
      <c r="C48" s="56" t="s">
        <v>14</v>
      </c>
      <c r="D48" s="62">
        <v>900000</v>
      </c>
      <c r="E48" s="26">
        <v>46204</v>
      </c>
      <c r="F48" s="26">
        <v>47300</v>
      </c>
      <c r="G48" s="26">
        <v>46143</v>
      </c>
      <c r="H48" s="26">
        <v>46174</v>
      </c>
      <c r="I48" s="56" t="s">
        <v>29</v>
      </c>
      <c r="J48" s="13"/>
    </row>
    <row r="49" spans="1:10" s="5" customFormat="1" ht="20.25" x14ac:dyDescent="0.25">
      <c r="A49" s="56"/>
      <c r="B49" s="56"/>
      <c r="C49" s="56"/>
      <c r="D49" s="62"/>
      <c r="E49" s="26">
        <v>46204</v>
      </c>
      <c r="F49" s="26">
        <v>47300</v>
      </c>
      <c r="G49" s="26">
        <v>46143</v>
      </c>
      <c r="H49" s="26">
        <v>46204</v>
      </c>
      <c r="I49" s="56"/>
      <c r="J49" s="17"/>
    </row>
    <row r="50" spans="1:10" s="8" customFormat="1" ht="40.5" x14ac:dyDescent="0.25">
      <c r="A50" s="25">
        <v>25</v>
      </c>
      <c r="B50" s="25" t="s">
        <v>17</v>
      </c>
      <c r="C50" s="25" t="s">
        <v>18</v>
      </c>
      <c r="D50" s="27">
        <v>1000000</v>
      </c>
      <c r="E50" s="26">
        <v>46357</v>
      </c>
      <c r="F50" s="26">
        <v>46722</v>
      </c>
      <c r="G50" s="26">
        <v>46296</v>
      </c>
      <c r="H50" s="26">
        <v>46357</v>
      </c>
      <c r="I50" s="25" t="s">
        <v>29</v>
      </c>
    </row>
    <row r="51" spans="1:10" s="8" customFormat="1" ht="35.25" customHeight="1" x14ac:dyDescent="0.25">
      <c r="A51" s="56">
        <v>26</v>
      </c>
      <c r="B51" s="56" t="s">
        <v>19</v>
      </c>
      <c r="C51" s="56" t="s">
        <v>14</v>
      </c>
      <c r="D51" s="62">
        <v>5500000</v>
      </c>
      <c r="E51" s="60">
        <v>46357</v>
      </c>
      <c r="F51" s="60">
        <v>47453</v>
      </c>
      <c r="G51" s="60">
        <v>46266</v>
      </c>
      <c r="H51" s="60">
        <v>46357</v>
      </c>
      <c r="I51" s="56" t="s">
        <v>81</v>
      </c>
    </row>
    <row r="52" spans="1:10" s="8" customFormat="1" ht="18.75" x14ac:dyDescent="0.25">
      <c r="A52" s="56"/>
      <c r="B52" s="56"/>
      <c r="C52" s="56"/>
      <c r="D52" s="62"/>
      <c r="E52" s="60"/>
      <c r="F52" s="60"/>
      <c r="G52" s="60"/>
      <c r="H52" s="60"/>
      <c r="I52" s="56"/>
    </row>
    <row r="53" spans="1:10" s="8" customFormat="1" ht="18.75" x14ac:dyDescent="0.25">
      <c r="A53" s="56"/>
      <c r="B53" s="56"/>
      <c r="C53" s="56"/>
      <c r="D53" s="62"/>
      <c r="E53" s="60"/>
      <c r="F53" s="60"/>
      <c r="G53" s="60"/>
      <c r="H53" s="60"/>
      <c r="I53" s="56"/>
    </row>
    <row r="54" spans="1:10" s="8" customFormat="1" ht="18.75" x14ac:dyDescent="0.25">
      <c r="A54" s="56"/>
      <c r="B54" s="56"/>
      <c r="C54" s="56"/>
      <c r="D54" s="62"/>
      <c r="E54" s="60"/>
      <c r="F54" s="60"/>
      <c r="G54" s="60"/>
      <c r="H54" s="60"/>
      <c r="I54" s="56"/>
    </row>
    <row r="55" spans="1:10" s="8" customFormat="1" ht="18.75" x14ac:dyDescent="0.25">
      <c r="A55" s="56"/>
      <c r="B55" s="56"/>
      <c r="C55" s="56"/>
      <c r="D55" s="62"/>
      <c r="E55" s="60"/>
      <c r="F55" s="60"/>
      <c r="G55" s="60"/>
      <c r="H55" s="60"/>
      <c r="I55" s="56"/>
    </row>
    <row r="56" spans="1:10" s="19" customFormat="1" ht="40.5" x14ac:dyDescent="0.25">
      <c r="A56" s="25">
        <v>28</v>
      </c>
      <c r="B56" s="25" t="s">
        <v>48</v>
      </c>
      <c r="C56" s="25" t="s">
        <v>14</v>
      </c>
      <c r="D56" s="27">
        <v>20000000</v>
      </c>
      <c r="E56" s="26">
        <v>46054</v>
      </c>
      <c r="F56" s="26">
        <v>46357</v>
      </c>
      <c r="G56" s="26">
        <v>46023</v>
      </c>
      <c r="H56" s="26">
        <v>46054</v>
      </c>
      <c r="I56" s="25" t="s">
        <v>50</v>
      </c>
    </row>
    <row r="57" spans="1:10" s="19" customFormat="1" ht="60.75" x14ac:dyDescent="0.25">
      <c r="A57" s="25">
        <v>29</v>
      </c>
      <c r="B57" s="25" t="s">
        <v>49</v>
      </c>
      <c r="C57" s="25" t="s">
        <v>14</v>
      </c>
      <c r="D57" s="27">
        <v>10000000</v>
      </c>
      <c r="E57" s="26">
        <v>46054</v>
      </c>
      <c r="F57" s="26">
        <v>46357</v>
      </c>
      <c r="G57" s="26">
        <v>46023</v>
      </c>
      <c r="H57" s="26">
        <v>46054</v>
      </c>
      <c r="I57" s="25" t="s">
        <v>50</v>
      </c>
    </row>
    <row r="58" spans="1:10" s="19" customFormat="1" ht="40.5" x14ac:dyDescent="0.25">
      <c r="A58" s="25">
        <v>30</v>
      </c>
      <c r="B58" s="28" t="s">
        <v>51</v>
      </c>
      <c r="C58" s="28" t="s">
        <v>26</v>
      </c>
      <c r="D58" s="29">
        <v>3000000</v>
      </c>
      <c r="E58" s="26">
        <v>46113</v>
      </c>
      <c r="F58" s="26">
        <v>46844</v>
      </c>
      <c r="G58" s="26">
        <v>46023</v>
      </c>
      <c r="H58" s="26">
        <v>46113</v>
      </c>
      <c r="I58" s="25" t="s">
        <v>52</v>
      </c>
    </row>
    <row r="59" spans="1:10" s="19" customFormat="1" ht="40.5" x14ac:dyDescent="0.25">
      <c r="A59" s="25">
        <v>31</v>
      </c>
      <c r="B59" s="28" t="s">
        <v>53</v>
      </c>
      <c r="C59" s="28" t="s">
        <v>26</v>
      </c>
      <c r="D59" s="29">
        <v>1000000</v>
      </c>
      <c r="E59" s="26">
        <v>46113</v>
      </c>
      <c r="F59" s="26">
        <v>46722</v>
      </c>
      <c r="G59" s="26">
        <v>46023</v>
      </c>
      <c r="H59" s="26">
        <v>46113</v>
      </c>
      <c r="I59" s="25" t="s">
        <v>52</v>
      </c>
    </row>
    <row r="60" spans="1:10" s="19" customFormat="1" ht="40.5" x14ac:dyDescent="0.25">
      <c r="A60" s="25">
        <v>32</v>
      </c>
      <c r="B60" s="28" t="s">
        <v>54</v>
      </c>
      <c r="C60" s="28" t="s">
        <v>39</v>
      </c>
      <c r="D60" s="29">
        <v>400000</v>
      </c>
      <c r="E60" s="26">
        <v>46143</v>
      </c>
      <c r="F60" s="26">
        <v>46478</v>
      </c>
      <c r="G60" s="26">
        <v>46054</v>
      </c>
      <c r="H60" s="26">
        <v>46143</v>
      </c>
      <c r="I60" s="25" t="s">
        <v>56</v>
      </c>
    </row>
    <row r="61" spans="1:10" s="19" customFormat="1" ht="39.75" customHeight="1" x14ac:dyDescent="0.25">
      <c r="A61" s="25">
        <v>33</v>
      </c>
      <c r="B61" s="28" t="s">
        <v>58</v>
      </c>
      <c r="C61" s="28" t="s">
        <v>26</v>
      </c>
      <c r="D61" s="29">
        <v>500000000</v>
      </c>
      <c r="E61" s="26">
        <v>46113</v>
      </c>
      <c r="F61" s="26">
        <v>46722</v>
      </c>
      <c r="G61" s="26">
        <v>46054</v>
      </c>
      <c r="H61" s="26">
        <v>46113</v>
      </c>
      <c r="I61" s="25" t="s">
        <v>57</v>
      </c>
    </row>
    <row r="62" spans="1:10" s="19" customFormat="1" ht="34.5" customHeight="1" x14ac:dyDescent="0.25">
      <c r="A62" s="56">
        <v>34</v>
      </c>
      <c r="B62" s="54" t="s">
        <v>59</v>
      </c>
      <c r="C62" s="54" t="s">
        <v>26</v>
      </c>
      <c r="D62" s="69">
        <v>50000000</v>
      </c>
      <c r="E62" s="60">
        <v>46143</v>
      </c>
      <c r="F62" s="60">
        <v>47239</v>
      </c>
      <c r="G62" s="60">
        <v>46054</v>
      </c>
      <c r="H62" s="60">
        <v>46143</v>
      </c>
      <c r="I62" s="56" t="s">
        <v>60</v>
      </c>
    </row>
    <row r="63" spans="1:10" s="8" customFormat="1" ht="44.25" customHeight="1" x14ac:dyDescent="0.25">
      <c r="A63" s="56"/>
      <c r="B63" s="54"/>
      <c r="C63" s="54"/>
      <c r="D63" s="69"/>
      <c r="E63" s="60"/>
      <c r="F63" s="60"/>
      <c r="G63" s="60"/>
      <c r="H63" s="60"/>
      <c r="I63" s="56"/>
    </row>
    <row r="64" spans="1:10" s="19" customFormat="1" ht="39.75" customHeight="1" x14ac:dyDescent="0.25">
      <c r="A64" s="25">
        <v>35</v>
      </c>
      <c r="B64" s="28" t="s">
        <v>61</v>
      </c>
      <c r="C64" s="28" t="s">
        <v>39</v>
      </c>
      <c r="D64" s="29">
        <v>8100000</v>
      </c>
      <c r="E64" s="26">
        <v>46143</v>
      </c>
      <c r="F64" s="26">
        <v>46419</v>
      </c>
      <c r="G64" s="26">
        <v>46082</v>
      </c>
      <c r="H64" s="26">
        <v>46143</v>
      </c>
      <c r="I64" s="25" t="s">
        <v>44</v>
      </c>
    </row>
    <row r="65" spans="1:9" s="8" customFormat="1" ht="60.75" x14ac:dyDescent="0.25">
      <c r="A65" s="25">
        <v>36</v>
      </c>
      <c r="B65" s="31" t="s">
        <v>62</v>
      </c>
      <c r="C65" s="28" t="s">
        <v>39</v>
      </c>
      <c r="D65" s="29">
        <v>600000</v>
      </c>
      <c r="E65" s="26">
        <v>46143</v>
      </c>
      <c r="F65" s="26">
        <v>46419</v>
      </c>
      <c r="G65" s="26">
        <v>46082</v>
      </c>
      <c r="H65" s="26">
        <v>46143</v>
      </c>
      <c r="I65" s="25" t="s">
        <v>30</v>
      </c>
    </row>
    <row r="66" spans="1:9" s="8" customFormat="1" ht="60.75" x14ac:dyDescent="0.25">
      <c r="A66" s="25">
        <v>37</v>
      </c>
      <c r="B66" s="31" t="s">
        <v>63</v>
      </c>
      <c r="C66" s="28" t="s">
        <v>26</v>
      </c>
      <c r="D66" s="20">
        <v>5000000</v>
      </c>
      <c r="E66" s="26">
        <v>46113</v>
      </c>
      <c r="F66" s="26">
        <v>47119</v>
      </c>
      <c r="G66" s="26">
        <v>46082</v>
      </c>
      <c r="H66" s="26">
        <v>46143</v>
      </c>
      <c r="I66" s="25" t="s">
        <v>64</v>
      </c>
    </row>
    <row r="67" spans="1:9" s="8" customFormat="1" ht="40.5" x14ac:dyDescent="0.25">
      <c r="A67" s="25">
        <v>38</v>
      </c>
      <c r="B67" s="31" t="s">
        <v>65</v>
      </c>
      <c r="C67" s="28" t="s">
        <v>21</v>
      </c>
      <c r="D67" s="20">
        <v>10000000</v>
      </c>
      <c r="E67" s="26">
        <v>46143</v>
      </c>
      <c r="F67" s="26">
        <v>47209</v>
      </c>
      <c r="G67" s="26">
        <v>46082</v>
      </c>
      <c r="H67" s="26">
        <v>46143</v>
      </c>
      <c r="I67" s="25" t="s">
        <v>66</v>
      </c>
    </row>
    <row r="68" spans="1:9" s="8" customFormat="1" ht="101.25" x14ac:dyDescent="0.25">
      <c r="A68" s="25">
        <v>39</v>
      </c>
      <c r="B68" s="31" t="s">
        <v>67</v>
      </c>
      <c r="C68" s="28" t="s">
        <v>39</v>
      </c>
      <c r="D68" s="20">
        <v>1000000</v>
      </c>
      <c r="E68" s="26">
        <v>46204</v>
      </c>
      <c r="F68" s="26">
        <v>46569</v>
      </c>
      <c r="G68" s="26">
        <v>46113</v>
      </c>
      <c r="H68" s="26">
        <v>46174</v>
      </c>
      <c r="I68" s="25" t="s">
        <v>56</v>
      </c>
    </row>
    <row r="69" spans="1:9" s="8" customFormat="1" ht="40.5" x14ac:dyDescent="0.25">
      <c r="A69" s="25">
        <v>40</v>
      </c>
      <c r="B69" s="31" t="s">
        <v>68</v>
      </c>
      <c r="C69" s="28" t="s">
        <v>21</v>
      </c>
      <c r="D69" s="20">
        <v>4000000</v>
      </c>
      <c r="E69" s="26">
        <v>46174</v>
      </c>
      <c r="F69" s="26">
        <v>46874</v>
      </c>
      <c r="G69" s="26">
        <v>46113</v>
      </c>
      <c r="H69" s="26">
        <v>46174</v>
      </c>
      <c r="I69" s="25" t="s">
        <v>47</v>
      </c>
    </row>
    <row r="70" spans="1:9" s="8" customFormat="1" ht="57" customHeight="1" x14ac:dyDescent="0.25">
      <c r="A70" s="25">
        <v>41</v>
      </c>
      <c r="B70" s="28" t="s">
        <v>71</v>
      </c>
      <c r="C70" s="28" t="s">
        <v>39</v>
      </c>
      <c r="D70" s="29">
        <v>4000000</v>
      </c>
      <c r="E70" s="26">
        <f>H70</f>
        <v>46265</v>
      </c>
      <c r="F70" s="26">
        <f>E70+365</f>
        <v>46630</v>
      </c>
      <c r="G70" s="26">
        <v>46174</v>
      </c>
      <c r="H70" s="26">
        <f>G70+91</f>
        <v>46265</v>
      </c>
      <c r="I70" s="25" t="s">
        <v>45</v>
      </c>
    </row>
    <row r="71" spans="1:9" s="8" customFormat="1" ht="57" customHeight="1" x14ac:dyDescent="0.25">
      <c r="A71" s="25">
        <v>42</v>
      </c>
      <c r="B71" s="28" t="s">
        <v>72</v>
      </c>
      <c r="C71" s="28" t="s">
        <v>39</v>
      </c>
      <c r="D71" s="29">
        <v>1000000</v>
      </c>
      <c r="E71" s="26">
        <v>46235</v>
      </c>
      <c r="F71" s="26">
        <v>46357</v>
      </c>
      <c r="G71" s="26">
        <v>46174</v>
      </c>
      <c r="H71" s="26">
        <v>46235</v>
      </c>
      <c r="I71" s="25" t="s">
        <v>30</v>
      </c>
    </row>
    <row r="72" spans="1:9" s="8" customFormat="1" ht="57" customHeight="1" x14ac:dyDescent="0.25">
      <c r="A72" s="25">
        <v>43</v>
      </c>
      <c r="B72" s="28" t="s">
        <v>73</v>
      </c>
      <c r="C72" s="28" t="s">
        <v>21</v>
      </c>
      <c r="D72" s="29">
        <v>500000</v>
      </c>
      <c r="E72" s="26">
        <v>46266</v>
      </c>
      <c r="F72" s="26">
        <v>47331</v>
      </c>
      <c r="G72" s="26">
        <v>46204</v>
      </c>
      <c r="H72" s="26">
        <v>46266</v>
      </c>
      <c r="I72" s="25" t="s">
        <v>74</v>
      </c>
    </row>
    <row r="73" spans="1:9" s="8" customFormat="1" ht="57" customHeight="1" x14ac:dyDescent="0.25">
      <c r="A73" s="25">
        <v>44</v>
      </c>
      <c r="B73" s="28" t="s">
        <v>75</v>
      </c>
      <c r="C73" s="28" t="s">
        <v>21</v>
      </c>
      <c r="D73" s="29">
        <v>6000000</v>
      </c>
      <c r="E73" s="26">
        <v>46296</v>
      </c>
      <c r="F73" s="26">
        <v>47362</v>
      </c>
      <c r="G73" s="26">
        <v>46235</v>
      </c>
      <c r="H73" s="26">
        <v>46296</v>
      </c>
      <c r="I73" s="25" t="s">
        <v>46</v>
      </c>
    </row>
    <row r="74" spans="1:9" s="8" customFormat="1" ht="57" customHeight="1" x14ac:dyDescent="0.25">
      <c r="A74" s="25">
        <v>45</v>
      </c>
      <c r="B74" s="28" t="s">
        <v>76</v>
      </c>
      <c r="C74" s="28" t="s">
        <v>21</v>
      </c>
      <c r="D74" s="29">
        <v>6000000</v>
      </c>
      <c r="E74" s="26">
        <v>46296</v>
      </c>
      <c r="F74" s="26">
        <v>47362</v>
      </c>
      <c r="G74" s="26">
        <v>46235</v>
      </c>
      <c r="H74" s="26">
        <v>46296</v>
      </c>
      <c r="I74" s="25" t="s">
        <v>46</v>
      </c>
    </row>
    <row r="75" spans="1:9" s="24" customFormat="1" ht="57" customHeight="1" x14ac:dyDescent="0.25">
      <c r="A75" s="23">
        <v>46</v>
      </c>
      <c r="B75" s="28" t="s">
        <v>78</v>
      </c>
      <c r="C75" s="28" t="s">
        <v>39</v>
      </c>
      <c r="D75" s="29">
        <v>3000000</v>
      </c>
      <c r="E75" s="30">
        <v>46235</v>
      </c>
      <c r="F75" s="30">
        <v>46600</v>
      </c>
      <c r="G75" s="30">
        <v>46204</v>
      </c>
      <c r="H75" s="30">
        <v>46235</v>
      </c>
      <c r="I75" s="23" t="s">
        <v>55</v>
      </c>
    </row>
    <row r="76" spans="1:9" s="24" customFormat="1" ht="36.75" customHeight="1" x14ac:dyDescent="0.25">
      <c r="A76" s="53">
        <v>47</v>
      </c>
      <c r="B76" s="54" t="s">
        <v>79</v>
      </c>
      <c r="C76" s="54" t="s">
        <v>21</v>
      </c>
      <c r="D76" s="57">
        <v>11000000</v>
      </c>
      <c r="E76" s="55">
        <v>46357</v>
      </c>
      <c r="F76" s="55">
        <v>47423</v>
      </c>
      <c r="G76" s="55">
        <v>46296</v>
      </c>
      <c r="H76" s="55">
        <v>46357</v>
      </c>
      <c r="I76" s="56" t="s">
        <v>46</v>
      </c>
    </row>
    <row r="77" spans="1:9" s="24" customFormat="1" ht="48.75" customHeight="1" x14ac:dyDescent="0.25">
      <c r="A77" s="53"/>
      <c r="B77" s="54"/>
      <c r="C77" s="54"/>
      <c r="D77" s="59"/>
      <c r="E77" s="55"/>
      <c r="F77" s="55"/>
      <c r="G77" s="55"/>
      <c r="H77" s="55"/>
      <c r="I77" s="56"/>
    </row>
    <row r="78" spans="1:9" s="24" customFormat="1" ht="48.75" customHeight="1" x14ac:dyDescent="0.25">
      <c r="A78" s="53">
        <v>48</v>
      </c>
      <c r="B78" s="54" t="s">
        <v>80</v>
      </c>
      <c r="C78" s="54" t="s">
        <v>21</v>
      </c>
      <c r="D78" s="57">
        <v>200000000</v>
      </c>
      <c r="E78" s="55">
        <v>46357</v>
      </c>
      <c r="F78" s="55">
        <v>47423</v>
      </c>
      <c r="G78" s="55">
        <v>46296</v>
      </c>
      <c r="H78" s="55">
        <v>46357</v>
      </c>
      <c r="I78" s="56" t="s">
        <v>66</v>
      </c>
    </row>
    <row r="79" spans="1:9" s="24" customFormat="1" ht="48.75" customHeight="1" x14ac:dyDescent="0.25">
      <c r="A79" s="53"/>
      <c r="B79" s="54"/>
      <c r="C79" s="54"/>
      <c r="D79" s="58"/>
      <c r="E79" s="55"/>
      <c r="F79" s="55"/>
      <c r="G79" s="55"/>
      <c r="H79" s="55"/>
      <c r="I79" s="56"/>
    </row>
    <row r="80" spans="1:9" s="24" customFormat="1" ht="48.75" customHeight="1" x14ac:dyDescent="0.25">
      <c r="A80" s="53"/>
      <c r="B80" s="54"/>
      <c r="C80" s="54"/>
      <c r="D80" s="58"/>
      <c r="E80" s="55"/>
      <c r="F80" s="55"/>
      <c r="G80" s="55"/>
      <c r="H80" s="55"/>
      <c r="I80" s="56"/>
    </row>
    <row r="81" spans="1:9" s="24" customFormat="1" ht="48.75" customHeight="1" x14ac:dyDescent="0.25">
      <c r="A81" s="53"/>
      <c r="B81" s="54"/>
      <c r="C81" s="54"/>
      <c r="D81" s="58"/>
      <c r="E81" s="55"/>
      <c r="F81" s="55"/>
      <c r="G81" s="55"/>
      <c r="H81" s="55"/>
      <c r="I81" s="56"/>
    </row>
    <row r="82" spans="1:9" s="24" customFormat="1" ht="48.75" customHeight="1" x14ac:dyDescent="0.25">
      <c r="A82" s="53"/>
      <c r="B82" s="54"/>
      <c r="C82" s="54"/>
      <c r="D82" s="58"/>
      <c r="E82" s="55"/>
      <c r="F82" s="55"/>
      <c r="G82" s="55"/>
      <c r="H82" s="55"/>
      <c r="I82" s="56"/>
    </row>
    <row r="83" spans="1:9" s="24" customFormat="1" ht="48.75" customHeight="1" x14ac:dyDescent="0.25">
      <c r="A83" s="53"/>
      <c r="B83" s="54"/>
      <c r="C83" s="54"/>
      <c r="D83" s="58"/>
      <c r="E83" s="55"/>
      <c r="F83" s="55"/>
      <c r="G83" s="55"/>
      <c r="H83" s="55"/>
      <c r="I83" s="56"/>
    </row>
    <row r="84" spans="1:9" s="24" customFormat="1" ht="57" customHeight="1" x14ac:dyDescent="0.25">
      <c r="A84" s="53"/>
      <c r="B84" s="54"/>
      <c r="C84" s="54"/>
      <c r="D84" s="59"/>
      <c r="E84" s="55"/>
      <c r="F84" s="55"/>
      <c r="G84" s="55"/>
      <c r="H84" s="55"/>
      <c r="I84" s="56"/>
    </row>
    <row r="85" spans="1:9" s="24" customFormat="1" ht="57" customHeight="1" x14ac:dyDescent="0.25">
      <c r="A85" s="36">
        <v>49</v>
      </c>
      <c r="B85" s="34" t="s">
        <v>38</v>
      </c>
      <c r="C85" s="33" t="s">
        <v>37</v>
      </c>
      <c r="D85" s="35">
        <v>13000000</v>
      </c>
      <c r="E85" s="37">
        <v>46357</v>
      </c>
      <c r="F85" s="37">
        <v>46722</v>
      </c>
      <c r="G85" s="37">
        <v>46266</v>
      </c>
      <c r="H85" s="37">
        <v>46327</v>
      </c>
      <c r="I85" s="32" t="s">
        <v>55</v>
      </c>
    </row>
    <row r="86" spans="1:9" s="24" customFormat="1" ht="57" customHeight="1" x14ac:dyDescent="0.25">
      <c r="A86" s="36">
        <v>50</v>
      </c>
      <c r="B86" s="40" t="s">
        <v>82</v>
      </c>
      <c r="C86" s="39" t="s">
        <v>21</v>
      </c>
      <c r="D86" s="41">
        <v>400000</v>
      </c>
      <c r="E86" s="37">
        <v>46357</v>
      </c>
      <c r="F86" s="37">
        <v>46722</v>
      </c>
      <c r="G86" s="37">
        <v>46296</v>
      </c>
      <c r="H86" s="37">
        <v>46357</v>
      </c>
      <c r="I86" s="38" t="s">
        <v>28</v>
      </c>
    </row>
    <row r="87" spans="1:9" s="19" customFormat="1" ht="42.75" customHeight="1" x14ac:dyDescent="0.25">
      <c r="A87" s="50">
        <v>51</v>
      </c>
      <c r="B87" s="49" t="s">
        <v>61</v>
      </c>
      <c r="C87" s="49" t="s">
        <v>39</v>
      </c>
      <c r="D87" s="52">
        <v>9000000</v>
      </c>
      <c r="E87" s="51">
        <v>46388</v>
      </c>
      <c r="F87" s="51">
        <v>46722</v>
      </c>
      <c r="G87" s="51">
        <v>46296</v>
      </c>
      <c r="H87" s="51">
        <v>46357</v>
      </c>
      <c r="I87" s="50" t="s">
        <v>56</v>
      </c>
    </row>
    <row r="88" spans="1:9" s="24" customFormat="1" ht="57" customHeight="1" x14ac:dyDescent="0.25">
      <c r="A88" s="43"/>
      <c r="B88" s="44"/>
      <c r="C88" s="45"/>
      <c r="D88" s="46"/>
      <c r="E88" s="47"/>
      <c r="F88" s="47"/>
      <c r="G88" s="47"/>
      <c r="H88" s="47"/>
      <c r="I88" s="48"/>
    </row>
  </sheetData>
  <autoFilter ref="A11:I84"/>
  <mergeCells count="126">
    <mergeCell ref="B62:B63"/>
    <mergeCell ref="C62:C63"/>
    <mergeCell ref="A62:A63"/>
    <mergeCell ref="I62:I63"/>
    <mergeCell ref="H62:H63"/>
    <mergeCell ref="G62:G63"/>
    <mergeCell ref="D62:D63"/>
    <mergeCell ref="E62:E63"/>
    <mergeCell ref="F62:F63"/>
    <mergeCell ref="J45:J47"/>
    <mergeCell ref="C45:C47"/>
    <mergeCell ref="C43:C44"/>
    <mergeCell ref="E45:E47"/>
    <mergeCell ref="F45:F47"/>
    <mergeCell ref="G45:G47"/>
    <mergeCell ref="H45:H47"/>
    <mergeCell ref="I45:I47"/>
    <mergeCell ref="E43:E44"/>
    <mergeCell ref="F43:F44"/>
    <mergeCell ref="G43:G44"/>
    <mergeCell ref="H43:H44"/>
    <mergeCell ref="I43:I44"/>
    <mergeCell ref="A8:A10"/>
    <mergeCell ref="B8:B10"/>
    <mergeCell ref="A43:A44"/>
    <mergeCell ref="A45:A47"/>
    <mergeCell ref="B43:B44"/>
    <mergeCell ref="B45:B47"/>
    <mergeCell ref="D45:D47"/>
    <mergeCell ref="D43:D44"/>
    <mergeCell ref="A27:A28"/>
    <mergeCell ref="D27:D28"/>
    <mergeCell ref="D29:D32"/>
    <mergeCell ref="A29:A32"/>
    <mergeCell ref="C29:C32"/>
    <mergeCell ref="B29:B32"/>
    <mergeCell ref="B14:B19"/>
    <mergeCell ref="C14:C19"/>
    <mergeCell ref="A14:A19"/>
    <mergeCell ref="D14:D19"/>
    <mergeCell ref="A22:A23"/>
    <mergeCell ref="B22:B23"/>
    <mergeCell ref="C22:C23"/>
    <mergeCell ref="D22:D23"/>
    <mergeCell ref="G8:H9"/>
    <mergeCell ref="F8:F10"/>
    <mergeCell ref="I8:I10"/>
    <mergeCell ref="E8:E10"/>
    <mergeCell ref="A4:I4"/>
    <mergeCell ref="A6:I6"/>
    <mergeCell ref="A2:I2"/>
    <mergeCell ref="H7:I7"/>
    <mergeCell ref="D8:D10"/>
    <mergeCell ref="C8:C10"/>
    <mergeCell ref="F51:F55"/>
    <mergeCell ref="G51:G55"/>
    <mergeCell ref="H51:H55"/>
    <mergeCell ref="I51:I55"/>
    <mergeCell ref="A51:A55"/>
    <mergeCell ref="B51:B55"/>
    <mergeCell ref="C51:C55"/>
    <mergeCell ref="D51:D55"/>
    <mergeCell ref="E51:E55"/>
    <mergeCell ref="C48:C49"/>
    <mergeCell ref="I48:I49"/>
    <mergeCell ref="B48:B49"/>
    <mergeCell ref="A48:A49"/>
    <mergeCell ref="D48:D4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F37:F42"/>
    <mergeCell ref="G37:G42"/>
    <mergeCell ref="H37:H42"/>
    <mergeCell ref="I37:I42"/>
    <mergeCell ref="A37:A42"/>
    <mergeCell ref="B37:B42"/>
    <mergeCell ref="C37:C42"/>
    <mergeCell ref="D37:D42"/>
    <mergeCell ref="E37:E42"/>
    <mergeCell ref="I29:I32"/>
    <mergeCell ref="E29:E32"/>
    <mergeCell ref="F29:F32"/>
    <mergeCell ref="G29:G32"/>
    <mergeCell ref="H29:H32"/>
    <mergeCell ref="C27:C28"/>
    <mergeCell ref="B27:B28"/>
    <mergeCell ref="I14:I19"/>
    <mergeCell ref="I22:I23"/>
    <mergeCell ref="E27:E28"/>
    <mergeCell ref="F27:F28"/>
    <mergeCell ref="G27:G28"/>
    <mergeCell ref="H27:H28"/>
    <mergeCell ref="I27:I28"/>
    <mergeCell ref="H22:H23"/>
    <mergeCell ref="G22:G23"/>
    <mergeCell ref="F22:F23"/>
    <mergeCell ref="E22:E23"/>
    <mergeCell ref="E14:E19"/>
    <mergeCell ref="F14:F19"/>
    <mergeCell ref="G14:G19"/>
    <mergeCell ref="H14:H19"/>
    <mergeCell ref="B76:B77"/>
    <mergeCell ref="A76:A77"/>
    <mergeCell ref="C76:C77"/>
    <mergeCell ref="E76:E77"/>
    <mergeCell ref="F76:F77"/>
    <mergeCell ref="G76:G77"/>
    <mergeCell ref="H76:H77"/>
    <mergeCell ref="I76:I77"/>
    <mergeCell ref="D76:D77"/>
    <mergeCell ref="A78:A84"/>
    <mergeCell ref="B78:B84"/>
    <mergeCell ref="C78:C84"/>
    <mergeCell ref="E78:E84"/>
    <mergeCell ref="F78:F84"/>
    <mergeCell ref="G78:G84"/>
    <mergeCell ref="H78:H84"/>
    <mergeCell ref="I78:I84"/>
    <mergeCell ref="D78:D84"/>
  </mergeCells>
  <pageMargins left="0.23622047244094491" right="0.23622047244094491" top="0.39370078740157483" bottom="0.39370078740157483" header="0" footer="0"/>
  <pageSetup paperSize="9" scale="40" fitToHeight="3" orientation="landscape" r:id="rId1"/>
  <rowBreaks count="2" manualBreakCount="2">
    <brk id="44" max="12" man="1"/>
    <brk id="7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Комарова Наталья Александровна</dc:creator>
  <cp:lastModifiedBy>Гайнуллина Татьяна Петровна</cp:lastModifiedBy>
  <cp:lastPrinted>2026-07-08T07:40:22Z</cp:lastPrinted>
  <dcterms:created xsi:type="dcterms:W3CDTF">2013-08-23T12:53:42Z</dcterms:created>
  <dcterms:modified xsi:type="dcterms:W3CDTF">2026-10-19T06:00:36Z</dcterms:modified>
</cp:coreProperties>
</file>